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Info Gobernación\Ciclo viabilidad y aprobacion Nuevo SGR\Ajustes\Departamentales\2020000040033 - Cartografia\Soportes ajuste - 2020000040033\"/>
    </mc:Choice>
  </mc:AlternateContent>
  <bookViews>
    <workbookView xWindow="0" yWindow="0" windowWidth="20490" windowHeight="7050" activeTab="1"/>
  </bookViews>
  <sheets>
    <sheet name="Hoja1" sheetId="2" r:id="rId1"/>
    <sheet name="Hoja2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3" l="1"/>
  <c r="J17" i="3"/>
  <c r="J16" i="3"/>
  <c r="J15" i="3"/>
  <c r="J12" i="3"/>
  <c r="J11" i="3"/>
  <c r="J6" i="3" l="1"/>
  <c r="I44" i="2" l="1"/>
  <c r="G44" i="2"/>
  <c r="J37" i="2" l="1"/>
  <c r="J30" i="2"/>
  <c r="J29" i="2"/>
  <c r="J28" i="2"/>
  <c r="J10" i="2"/>
  <c r="J11" i="2"/>
  <c r="J12" i="2"/>
  <c r="J13" i="2"/>
  <c r="J14" i="2"/>
  <c r="J15" i="2"/>
  <c r="J16" i="2"/>
  <c r="I17" i="2" l="1"/>
  <c r="H17" i="2"/>
  <c r="I40" i="2"/>
  <c r="H40" i="2"/>
  <c r="J39" i="2"/>
  <c r="J38" i="2"/>
  <c r="J40" i="2" l="1"/>
  <c r="J17" i="2"/>
</calcChain>
</file>

<file path=xl/comments1.xml><?xml version="1.0" encoding="utf-8"?>
<comments xmlns="http://schemas.openxmlformats.org/spreadsheetml/2006/main">
  <authors>
    <author>Daniela Duque G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Elegir Item a ajustar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Elegir Item a ajustar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Elegir Item a ajustar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<sst xmlns="http://schemas.openxmlformats.org/spreadsheetml/2006/main" count="86" uniqueCount="64">
  <si>
    <t>Actividad</t>
  </si>
  <si>
    <t>Costo inicial</t>
  </si>
  <si>
    <t>Costo ajustado</t>
  </si>
  <si>
    <t>Cambio en el costo</t>
  </si>
  <si>
    <t>Totales</t>
  </si>
  <si>
    <t>Código BPIN:</t>
  </si>
  <si>
    <t>Nombre del Proyecto:</t>
  </si>
  <si>
    <t>Entidad designada como ejecutora:</t>
  </si>
  <si>
    <t>Ha sido expedido el acto administrativo de apertura del proceso de selección o el acto administrativo unilateral que decreta el gasto con cargo a los recursos del proyecto</t>
  </si>
  <si>
    <t>Anexo. Guía para la identificación de trámites</t>
  </si>
  <si>
    <t>Aumento o disminución del costo de las actividades existentes</t>
  </si>
  <si>
    <t xml:space="preserve">
Inclusión de nuevas actividades que no fueron previstas en el presupuesto aprobado.</t>
  </si>
  <si>
    <t>Redistribución de costos de las actividades asociadas a los productos, manteniendo el valor aprobado para el proyecto.</t>
  </si>
  <si>
    <t>Ampliación en el horizonte de ejecución del proyecto</t>
  </si>
  <si>
    <t>Año Final MGA</t>
  </si>
  <si>
    <t>Año Final Ajustado</t>
  </si>
  <si>
    <t>Número de años en los que se amplia</t>
  </si>
  <si>
    <t>Inclusión de indicador secundario de producto durante la ejecución del proyecto.</t>
  </si>
  <si>
    <t>Aumento o disminución de las metas de indicadores de producto principales y secundarios</t>
  </si>
  <si>
    <t>Objetivo Específico</t>
  </si>
  <si>
    <t>Producto</t>
  </si>
  <si>
    <t>Indicador de Producto</t>
  </si>
  <si>
    <t>Unidad</t>
  </si>
  <si>
    <t>Año</t>
  </si>
  <si>
    <t>Meta inicial</t>
  </si>
  <si>
    <t>Meta ajustada</t>
  </si>
  <si>
    <t>Cambio en la meta</t>
  </si>
  <si>
    <t>Incrementos de recursos del SGR que acumulados no superen el 20%  del valor inicial total del proyecto o Incrementos hasta del 50% del valor inicial con recursos de otras fuentes</t>
  </si>
  <si>
    <t>Disminuir el valor de cualquier fuente de financiación.</t>
  </si>
  <si>
    <t>Inclusión o cambio de fuentes SGR.</t>
  </si>
  <si>
    <t>Como resultado del ajuste en el costo de las actividades, el nuevo valor del proyecto es:</t>
  </si>
  <si>
    <t>Valor total del proyecto</t>
  </si>
  <si>
    <t>Valor inicial 
(en pesos $)</t>
  </si>
  <si>
    <t>Valor ajustado
(en pesos $)</t>
  </si>
  <si>
    <t>Cambio en el valor del proyecto 
(en pesos)</t>
  </si>
  <si>
    <t>Cambio en el valor del proyecto 
(en porcentaje)</t>
  </si>
  <si>
    <t>Tipo Entidad</t>
  </si>
  <si>
    <t>Entidad</t>
  </si>
  <si>
    <t>Tipo Recurso</t>
  </si>
  <si>
    <t>Valor inicial</t>
  </si>
  <si>
    <t>Valor ajustado</t>
  </si>
  <si>
    <t>Cambio en el valor</t>
  </si>
  <si>
    <t xml:space="preserve"> Cambio de ejecutor</t>
  </si>
  <si>
    <t>Ejecutor designado</t>
  </si>
  <si>
    <t>NIT</t>
  </si>
  <si>
    <t>Nuevo ejecutor propuesto</t>
  </si>
  <si>
    <t>PRODUCCCIÓN DE CARTOGRAFÍA BÁSICA CON FINES DE CATASTRO MULTIPROPÓSITO PARA EL DEPARTAMENTO DE ANTIOQUIA</t>
  </si>
  <si>
    <t>Departamento de Antioquia</t>
  </si>
  <si>
    <t>SÍ</t>
  </si>
  <si>
    <t>Explorar territorio para densificación</t>
  </si>
  <si>
    <t>Materializar los puntos de la red</t>
  </si>
  <si>
    <t>Realizar el apoyo a la supervisión del proyecto</t>
  </si>
  <si>
    <t>Construir Ortoimagen</t>
  </si>
  <si>
    <t>Generar Modelo Digital de Terreno</t>
  </si>
  <si>
    <t>Estructurar Base de Datos Cartográfica Vectorial</t>
  </si>
  <si>
    <t>Realizar la interventoría del proyecto</t>
  </si>
  <si>
    <t>ANÍBAL GAVIRIA CORREA</t>
  </si>
  <si>
    <t xml:space="preserve">Gobernador de Antioquia 
</t>
  </si>
  <si>
    <t>Mejorar el cubrimiento de información geodésica y la caracterización de la misma</t>
  </si>
  <si>
    <t>Información geodésica actualizada</t>
  </si>
  <si>
    <t>Aumentar y actualizar la cobertura y la precisión de la información geográfica</t>
  </si>
  <si>
    <t>Información cartográfica actualizada</t>
  </si>
  <si>
    <t>Realizar el apoyo a la supervisión del proyecto (desagregar valor según corresponda)</t>
  </si>
  <si>
    <t>Realizar la interventoría del proyecto (indicar si va en este producto o en ambos y desagragar valor según corresponda)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</si>
</sst>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  <numFmt numFmtId="165" formatCode="&quot;$&quot;\ #,##0"/>
  </numFmts>
  <fonts count="12" x14ac:knownFonts="1">
    <font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rgb="FF000000"/>
      <name val="Century Gothic"/>
      <family val="2"/>
    </font>
    <font>
      <sz val="9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ont="1"/>
    <xf numFmtId="0" fontId="4" fillId="0" borderId="9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right" vertical="center"/>
    </xf>
    <xf numFmtId="0" fontId="2" fillId="0" borderId="0" xfId="0" applyFont="1" applyAlignment="1"/>
    <xf numFmtId="164" fontId="4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1" fontId="4" fillId="0" borderId="6" xfId="0" applyNumberFormat="1" applyFont="1" applyBorder="1" applyAlignment="1">
      <alignment horizontal="center" vertical="center"/>
    </xf>
    <xf numFmtId="0" fontId="4" fillId="0" borderId="0" xfId="0" applyFont="1"/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164" fontId="4" fillId="0" borderId="1" xfId="1" applyNumberFormat="1" applyFont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/>
    </xf>
    <xf numFmtId="9" fontId="4" fillId="0" borderId="1" xfId="3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3" fillId="4" borderId="13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9" fillId="3" borderId="2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vertical="center"/>
    </xf>
    <xf numFmtId="0" fontId="0" fillId="5" borderId="1" xfId="0" applyFill="1" applyBorder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6"/>
  <sheetViews>
    <sheetView topLeftCell="A4" workbookViewId="0">
      <selection activeCell="B16" sqref="B16:J16"/>
    </sheetView>
  </sheetViews>
  <sheetFormatPr baseColWidth="10" defaultColWidth="11" defaultRowHeight="16.5" x14ac:dyDescent="0.3"/>
  <cols>
    <col min="1" max="1" width="11" style="1"/>
    <col min="2" max="2" width="15.75" style="1" bestFit="1" customWidth="1"/>
    <col min="3" max="3" width="12.5" style="1" bestFit="1" customWidth="1"/>
    <col min="4" max="4" width="17.125" style="1" bestFit="1" customWidth="1"/>
    <col min="5" max="7" width="11" style="1"/>
    <col min="8" max="9" width="16.5" style="1" bestFit="1" customWidth="1"/>
    <col min="10" max="10" width="17.125" style="1" bestFit="1" customWidth="1"/>
    <col min="11" max="16384" width="11" style="1"/>
  </cols>
  <sheetData>
    <row r="1" spans="1:11" x14ac:dyDescent="0.3">
      <c r="B1" s="53" t="s">
        <v>9</v>
      </c>
      <c r="C1" s="53"/>
      <c r="D1" s="53"/>
      <c r="E1" s="53"/>
      <c r="F1" s="53"/>
      <c r="G1" s="53"/>
      <c r="H1" s="53"/>
      <c r="I1" s="53"/>
      <c r="J1" s="53"/>
      <c r="K1" s="5"/>
    </row>
    <row r="2" spans="1:11" ht="17.25" thickBot="1" x14ac:dyDescent="0.35"/>
    <row r="3" spans="1:11" s="10" customFormat="1" ht="27.75" customHeight="1" x14ac:dyDescent="0.3">
      <c r="B3" s="3" t="s">
        <v>5</v>
      </c>
      <c r="C3" s="9">
        <v>2020000040033</v>
      </c>
      <c r="D3" s="4" t="s">
        <v>6</v>
      </c>
      <c r="E3" s="50" t="s">
        <v>46</v>
      </c>
      <c r="F3" s="51"/>
      <c r="G3" s="51"/>
      <c r="H3" s="51"/>
      <c r="I3" s="51"/>
      <c r="J3" s="52"/>
    </row>
    <row r="4" spans="1:11" s="10" customFormat="1" ht="55.5" customHeight="1" thickBot="1" x14ac:dyDescent="0.35">
      <c r="B4" s="54" t="s">
        <v>7</v>
      </c>
      <c r="C4" s="55"/>
      <c r="D4" s="56" t="s">
        <v>47</v>
      </c>
      <c r="E4" s="56"/>
      <c r="F4" s="56"/>
      <c r="G4" s="47" t="s">
        <v>8</v>
      </c>
      <c r="H4" s="48"/>
      <c r="I4" s="49"/>
      <c r="J4" s="2" t="s">
        <v>48</v>
      </c>
    </row>
    <row r="5" spans="1:11" s="10" customFormat="1" ht="14.25" x14ac:dyDescent="0.3"/>
    <row r="6" spans="1:11" s="10" customFormat="1" ht="14.25" x14ac:dyDescent="0.3">
      <c r="B6" s="32" t="s">
        <v>10</v>
      </c>
      <c r="C6" s="33"/>
      <c r="D6" s="33"/>
      <c r="E6" s="33"/>
      <c r="F6" s="33"/>
      <c r="G6" s="33"/>
      <c r="H6" s="33"/>
      <c r="I6" s="33"/>
      <c r="J6" s="34"/>
    </row>
    <row r="7" spans="1:11" s="10" customFormat="1" ht="14.25" x14ac:dyDescent="0.3">
      <c r="B7" s="32" t="s">
        <v>12</v>
      </c>
      <c r="C7" s="33"/>
      <c r="D7" s="33"/>
      <c r="E7" s="33"/>
      <c r="F7" s="33"/>
      <c r="G7" s="33"/>
      <c r="H7" s="33"/>
      <c r="I7" s="33"/>
      <c r="J7" s="34"/>
    </row>
    <row r="8" spans="1:11" s="10" customFormat="1" ht="14.25" x14ac:dyDescent="0.3">
      <c r="B8" s="60" t="s">
        <v>11</v>
      </c>
      <c r="C8" s="61"/>
      <c r="D8" s="61"/>
      <c r="E8" s="61"/>
      <c r="F8" s="61"/>
      <c r="G8" s="61"/>
      <c r="H8" s="61"/>
      <c r="I8" s="61"/>
      <c r="J8" s="62"/>
    </row>
    <row r="9" spans="1:11" s="10" customFormat="1" ht="14.25" x14ac:dyDescent="0.3">
      <c r="B9" s="37" t="s">
        <v>0</v>
      </c>
      <c r="C9" s="44"/>
      <c r="D9" s="44"/>
      <c r="E9" s="44"/>
      <c r="F9" s="44"/>
      <c r="G9" s="38"/>
      <c r="H9" s="11" t="s">
        <v>1</v>
      </c>
      <c r="I9" s="12" t="s">
        <v>2</v>
      </c>
      <c r="J9" s="12" t="s">
        <v>3</v>
      </c>
    </row>
    <row r="10" spans="1:11" s="10" customFormat="1" ht="14.25" x14ac:dyDescent="0.3">
      <c r="B10" s="57" t="s">
        <v>49</v>
      </c>
      <c r="C10" s="58"/>
      <c r="D10" s="58"/>
      <c r="E10" s="58"/>
      <c r="F10" s="58"/>
      <c r="G10" s="59"/>
      <c r="H10" s="6">
        <v>138448220</v>
      </c>
      <c r="I10" s="6">
        <v>88536000</v>
      </c>
      <c r="J10" s="6">
        <f t="shared" ref="J10:J16" si="0">+I10-H10</f>
        <v>-49912220</v>
      </c>
    </row>
    <row r="11" spans="1:11" s="10" customFormat="1" ht="14.25" x14ac:dyDescent="0.3">
      <c r="B11" s="57" t="s">
        <v>50</v>
      </c>
      <c r="C11" s="58"/>
      <c r="D11" s="58"/>
      <c r="E11" s="58"/>
      <c r="F11" s="58"/>
      <c r="G11" s="59"/>
      <c r="H11" s="6">
        <v>339748271</v>
      </c>
      <c r="I11" s="6">
        <v>368900000</v>
      </c>
      <c r="J11" s="6">
        <f t="shared" si="0"/>
        <v>29151729</v>
      </c>
    </row>
    <row r="12" spans="1:11" s="10" customFormat="1" ht="14.25" x14ac:dyDescent="0.3">
      <c r="B12" s="57" t="s">
        <v>51</v>
      </c>
      <c r="C12" s="58"/>
      <c r="D12" s="58"/>
      <c r="E12" s="58"/>
      <c r="F12" s="58"/>
      <c r="G12" s="59"/>
      <c r="H12" s="6">
        <v>400000000</v>
      </c>
      <c r="I12" s="6">
        <v>1434191207</v>
      </c>
      <c r="J12" s="6">
        <f t="shared" si="0"/>
        <v>1034191207</v>
      </c>
    </row>
    <row r="13" spans="1:11" s="10" customFormat="1" ht="14.25" x14ac:dyDescent="0.3">
      <c r="B13" s="57" t="s">
        <v>52</v>
      </c>
      <c r="C13" s="58"/>
      <c r="D13" s="58"/>
      <c r="E13" s="58"/>
      <c r="F13" s="58"/>
      <c r="G13" s="59"/>
      <c r="H13" s="6">
        <v>13366955137</v>
      </c>
      <c r="I13" s="6">
        <v>9828859781</v>
      </c>
      <c r="J13" s="6">
        <f t="shared" si="0"/>
        <v>-3538095356</v>
      </c>
    </row>
    <row r="14" spans="1:11" s="10" customFormat="1" ht="14.25" x14ac:dyDescent="0.3">
      <c r="B14" s="57" t="s">
        <v>53</v>
      </c>
      <c r="C14" s="58"/>
      <c r="D14" s="58"/>
      <c r="E14" s="58"/>
      <c r="F14" s="58"/>
      <c r="G14" s="59"/>
      <c r="H14" s="6">
        <v>2980695098</v>
      </c>
      <c r="I14" s="6">
        <v>3144588484</v>
      </c>
      <c r="J14" s="6">
        <f t="shared" si="0"/>
        <v>163893386</v>
      </c>
    </row>
    <row r="15" spans="1:11" s="10" customFormat="1" ht="14.25" x14ac:dyDescent="0.3">
      <c r="B15" s="57" t="s">
        <v>54</v>
      </c>
      <c r="C15" s="58"/>
      <c r="D15" s="58"/>
      <c r="E15" s="58"/>
      <c r="F15" s="58"/>
      <c r="G15" s="59"/>
      <c r="H15" s="6">
        <v>4997261186</v>
      </c>
      <c r="I15" s="6">
        <v>4495873231</v>
      </c>
      <c r="J15" s="6">
        <f t="shared" si="0"/>
        <v>-501387955</v>
      </c>
    </row>
    <row r="16" spans="1:11" s="10" customFormat="1" ht="14.25" x14ac:dyDescent="0.3">
      <c r="A16" s="13"/>
      <c r="B16" s="57" t="s">
        <v>55</v>
      </c>
      <c r="C16" s="58"/>
      <c r="D16" s="58"/>
      <c r="E16" s="58"/>
      <c r="F16" s="58"/>
      <c r="G16" s="59"/>
      <c r="H16" s="6">
        <v>0</v>
      </c>
      <c r="I16" s="6">
        <v>2862159209</v>
      </c>
      <c r="J16" s="6">
        <f t="shared" si="0"/>
        <v>2862159209</v>
      </c>
    </row>
    <row r="17" spans="2:10" s="10" customFormat="1" ht="14.25" x14ac:dyDescent="0.3">
      <c r="B17" s="67" t="s">
        <v>4</v>
      </c>
      <c r="C17" s="68"/>
      <c r="D17" s="68"/>
      <c r="E17" s="68"/>
      <c r="F17" s="68"/>
      <c r="G17" s="69"/>
      <c r="H17" s="14">
        <f>SUM(H10:H16)</f>
        <v>22223107912</v>
      </c>
      <c r="I17" s="14">
        <f>SUM(I10:I16)</f>
        <v>22223107912</v>
      </c>
      <c r="J17" s="6">
        <f>I17-H17</f>
        <v>0</v>
      </c>
    </row>
    <row r="18" spans="2:10" s="10" customFormat="1" ht="14.25" x14ac:dyDescent="0.3"/>
    <row r="19" spans="2:10" s="10" customFormat="1" ht="14.25" x14ac:dyDescent="0.3"/>
    <row r="20" spans="2:10" s="10" customFormat="1" ht="16.5" customHeight="1" x14ac:dyDescent="0.3">
      <c r="B20" s="32" t="s">
        <v>13</v>
      </c>
      <c r="C20" s="33"/>
      <c r="D20" s="33"/>
      <c r="E20" s="33"/>
      <c r="F20" s="33"/>
      <c r="G20" s="33"/>
      <c r="H20" s="33"/>
      <c r="I20" s="33"/>
      <c r="J20" s="34"/>
    </row>
    <row r="21" spans="2:10" s="10" customFormat="1" ht="16.5" customHeight="1" x14ac:dyDescent="0.3">
      <c r="B21" s="64" t="s">
        <v>14</v>
      </c>
      <c r="C21" s="64"/>
      <c r="D21" s="64"/>
      <c r="E21" s="64" t="s">
        <v>15</v>
      </c>
      <c r="F21" s="64"/>
      <c r="G21" s="64"/>
      <c r="H21" s="45" t="s">
        <v>16</v>
      </c>
      <c r="I21" s="45"/>
      <c r="J21" s="45"/>
    </row>
    <row r="22" spans="2:10" s="10" customFormat="1" ht="14.25" x14ac:dyDescent="0.3">
      <c r="B22" s="36"/>
      <c r="C22" s="36"/>
      <c r="D22" s="36"/>
      <c r="E22" s="63"/>
      <c r="F22" s="63"/>
      <c r="G22" s="63"/>
      <c r="H22" s="63"/>
      <c r="I22" s="63"/>
      <c r="J22" s="63"/>
    </row>
    <row r="23" spans="2:10" s="10" customFormat="1" ht="14.25" x14ac:dyDescent="0.3"/>
    <row r="24" spans="2:10" s="10" customFormat="1" ht="14.25" x14ac:dyDescent="0.3"/>
    <row r="25" spans="2:10" s="10" customFormat="1" ht="14.25" x14ac:dyDescent="0.3">
      <c r="B25" s="32" t="s">
        <v>17</v>
      </c>
      <c r="C25" s="33"/>
      <c r="D25" s="33"/>
      <c r="E25" s="33"/>
      <c r="F25" s="33"/>
      <c r="G25" s="33"/>
      <c r="H25" s="33"/>
      <c r="I25" s="33"/>
      <c r="J25" s="34"/>
    </row>
    <row r="26" spans="2:10" s="10" customFormat="1" ht="14.25" x14ac:dyDescent="0.3">
      <c r="B26" s="32" t="s">
        <v>18</v>
      </c>
      <c r="C26" s="33"/>
      <c r="D26" s="33"/>
      <c r="E26" s="33"/>
      <c r="F26" s="33"/>
      <c r="G26" s="33"/>
      <c r="H26" s="33"/>
      <c r="I26" s="33"/>
      <c r="J26" s="34"/>
    </row>
    <row r="27" spans="2:10" s="10" customFormat="1" ht="27" x14ac:dyDescent="0.3">
      <c r="B27" s="15" t="s">
        <v>19</v>
      </c>
      <c r="C27" s="37" t="s">
        <v>20</v>
      </c>
      <c r="D27" s="38"/>
      <c r="E27" s="16" t="s">
        <v>21</v>
      </c>
      <c r="F27" s="11" t="s">
        <v>22</v>
      </c>
      <c r="G27" s="17" t="s">
        <v>23</v>
      </c>
      <c r="H27" s="11" t="s">
        <v>24</v>
      </c>
      <c r="I27" s="12" t="s">
        <v>25</v>
      </c>
      <c r="J27" s="12" t="s">
        <v>26</v>
      </c>
    </row>
    <row r="28" spans="2:10" s="10" customFormat="1" ht="14.25" x14ac:dyDescent="0.3">
      <c r="B28" s="18"/>
      <c r="C28" s="36"/>
      <c r="D28" s="36"/>
      <c r="E28" s="19"/>
      <c r="F28" s="19"/>
      <c r="G28" s="19"/>
      <c r="H28" s="20"/>
      <c r="I28" s="20"/>
      <c r="J28" s="20">
        <f>I28-H28</f>
        <v>0</v>
      </c>
    </row>
    <row r="29" spans="2:10" s="10" customFormat="1" ht="14.25" x14ac:dyDescent="0.3">
      <c r="B29" s="18"/>
      <c r="C29" s="36"/>
      <c r="D29" s="36"/>
      <c r="E29" s="19"/>
      <c r="F29" s="19"/>
      <c r="G29" s="19"/>
      <c r="H29" s="20"/>
      <c r="I29" s="20"/>
      <c r="J29" s="20">
        <f>I29-H29</f>
        <v>0</v>
      </c>
    </row>
    <row r="30" spans="2:10" s="10" customFormat="1" ht="14.25" x14ac:dyDescent="0.3">
      <c r="B30" s="18"/>
      <c r="C30" s="36"/>
      <c r="D30" s="36"/>
      <c r="E30" s="19"/>
      <c r="F30" s="19"/>
      <c r="G30" s="19"/>
      <c r="H30" s="20"/>
      <c r="I30" s="20"/>
      <c r="J30" s="20">
        <f>I30-H30</f>
        <v>0</v>
      </c>
    </row>
    <row r="31" spans="2:10" s="10" customFormat="1" ht="14.25" x14ac:dyDescent="0.3">
      <c r="B31" s="21"/>
      <c r="C31" s="22"/>
      <c r="D31" s="22"/>
      <c r="E31" s="21"/>
      <c r="F31" s="21"/>
      <c r="G31" s="21"/>
      <c r="H31" s="23"/>
      <c r="I31" s="23"/>
      <c r="J31" s="23"/>
    </row>
    <row r="32" spans="2:10" s="10" customFormat="1" ht="14.25" x14ac:dyDescent="0.3"/>
    <row r="33" spans="2:10" s="10" customFormat="1" ht="26.25" customHeight="1" x14ac:dyDescent="0.3">
      <c r="B33" s="32" t="s">
        <v>27</v>
      </c>
      <c r="C33" s="33"/>
      <c r="D33" s="33"/>
      <c r="E33" s="33"/>
      <c r="F33" s="33"/>
      <c r="G33" s="33"/>
      <c r="H33" s="33"/>
      <c r="I33" s="33"/>
      <c r="J33" s="34"/>
    </row>
    <row r="34" spans="2:10" s="10" customFormat="1" ht="14.25" x14ac:dyDescent="0.3">
      <c r="B34" s="32" t="s">
        <v>28</v>
      </c>
      <c r="C34" s="33"/>
      <c r="D34" s="33"/>
      <c r="E34" s="33"/>
      <c r="F34" s="33"/>
      <c r="G34" s="33"/>
      <c r="H34" s="33"/>
      <c r="I34" s="33"/>
      <c r="J34" s="34"/>
    </row>
    <row r="35" spans="2:10" s="10" customFormat="1" ht="14.25" x14ac:dyDescent="0.3">
      <c r="B35" s="32" t="s">
        <v>29</v>
      </c>
      <c r="C35" s="33"/>
      <c r="D35" s="33"/>
      <c r="E35" s="33"/>
      <c r="F35" s="33"/>
      <c r="G35" s="33"/>
      <c r="H35" s="33"/>
      <c r="I35" s="33"/>
      <c r="J35" s="34"/>
    </row>
    <row r="36" spans="2:10" s="10" customFormat="1" ht="14.25" x14ac:dyDescent="0.3">
      <c r="B36" s="24" t="s">
        <v>36</v>
      </c>
      <c r="C36" s="37" t="s">
        <v>37</v>
      </c>
      <c r="D36" s="38"/>
      <c r="E36" s="64" t="s">
        <v>38</v>
      </c>
      <c r="F36" s="64"/>
      <c r="G36" s="11" t="s">
        <v>23</v>
      </c>
      <c r="H36" s="11" t="s">
        <v>39</v>
      </c>
      <c r="I36" s="12" t="s">
        <v>40</v>
      </c>
      <c r="J36" s="12" t="s">
        <v>41</v>
      </c>
    </row>
    <row r="37" spans="2:10" s="10" customFormat="1" ht="14.25" x14ac:dyDescent="0.3">
      <c r="B37" s="19"/>
      <c r="C37" s="39"/>
      <c r="D37" s="40"/>
      <c r="E37" s="36"/>
      <c r="F37" s="36"/>
      <c r="G37" s="25"/>
      <c r="H37" s="6"/>
      <c r="I37" s="6"/>
      <c r="J37" s="6">
        <f>I37-H37</f>
        <v>0</v>
      </c>
    </row>
    <row r="38" spans="2:10" s="10" customFormat="1" ht="14.25" x14ac:dyDescent="0.3">
      <c r="B38" s="19"/>
      <c r="C38" s="39"/>
      <c r="D38" s="40"/>
      <c r="E38" s="36"/>
      <c r="F38" s="36"/>
      <c r="G38" s="25"/>
      <c r="H38" s="6"/>
      <c r="I38" s="6"/>
      <c r="J38" s="6">
        <f t="shared" ref="J38:J39" si="1">I38-H38</f>
        <v>0</v>
      </c>
    </row>
    <row r="39" spans="2:10" s="10" customFormat="1" ht="14.25" x14ac:dyDescent="0.3">
      <c r="B39" s="19"/>
      <c r="C39" s="39"/>
      <c r="D39" s="40"/>
      <c r="E39" s="39"/>
      <c r="F39" s="40"/>
      <c r="G39" s="25"/>
      <c r="H39" s="6"/>
      <c r="I39" s="6"/>
      <c r="J39" s="6">
        <f t="shared" si="1"/>
        <v>0</v>
      </c>
    </row>
    <row r="40" spans="2:10" s="10" customFormat="1" ht="14.25" x14ac:dyDescent="0.3">
      <c r="B40" s="37" t="s">
        <v>4</v>
      </c>
      <c r="C40" s="44"/>
      <c r="D40" s="44"/>
      <c r="E40" s="44"/>
      <c r="F40" s="44"/>
      <c r="G40" s="38"/>
      <c r="H40" s="14">
        <f>SUM(H37:H39)</f>
        <v>0</v>
      </c>
      <c r="I40" s="14">
        <f>SUM(I37:I39)</f>
        <v>0</v>
      </c>
      <c r="J40" s="6">
        <f>I40-H40</f>
        <v>0</v>
      </c>
    </row>
    <row r="41" spans="2:10" ht="6.75" customHeight="1" x14ac:dyDescent="0.3"/>
    <row r="42" spans="2:10" ht="16.5" customHeight="1" x14ac:dyDescent="0.3">
      <c r="B42" s="41" t="s">
        <v>30</v>
      </c>
      <c r="C42" s="41"/>
      <c r="D42" s="41"/>
      <c r="E42" s="41"/>
      <c r="F42" s="41"/>
      <c r="G42" s="41"/>
      <c r="H42" s="41"/>
      <c r="I42" s="41"/>
      <c r="J42" s="41"/>
    </row>
    <row r="43" spans="2:10" ht="30.75" customHeight="1" x14ac:dyDescent="0.3">
      <c r="B43" s="42" t="s">
        <v>31</v>
      </c>
      <c r="C43" s="45" t="s">
        <v>32</v>
      </c>
      <c r="D43" s="45"/>
      <c r="E43" s="45" t="s">
        <v>33</v>
      </c>
      <c r="F43" s="45"/>
      <c r="G43" s="45" t="s">
        <v>34</v>
      </c>
      <c r="H43" s="45"/>
      <c r="I43" s="45" t="s">
        <v>35</v>
      </c>
      <c r="J43" s="45"/>
    </row>
    <row r="44" spans="2:10" x14ac:dyDescent="0.3">
      <c r="B44" s="43"/>
      <c r="C44" s="46"/>
      <c r="D44" s="46"/>
      <c r="E44" s="46"/>
      <c r="F44" s="46"/>
      <c r="G44" s="28">
        <f>E44-C44</f>
        <v>0</v>
      </c>
      <c r="H44" s="28"/>
      <c r="I44" s="29">
        <f>IFERROR((E44/C44)-1,0)</f>
        <v>0</v>
      </c>
      <c r="J44" s="29"/>
    </row>
    <row r="47" spans="2:10" ht="16.5" customHeight="1" x14ac:dyDescent="0.3">
      <c r="B47" s="32" t="s">
        <v>42</v>
      </c>
      <c r="C47" s="33"/>
      <c r="D47" s="33"/>
      <c r="E47" s="33"/>
      <c r="F47" s="33"/>
      <c r="G47" s="33"/>
      <c r="H47" s="33"/>
      <c r="I47" s="33"/>
      <c r="J47" s="34"/>
    </row>
    <row r="48" spans="2:10" x14ac:dyDescent="0.3">
      <c r="B48" s="35" t="s">
        <v>43</v>
      </c>
      <c r="C48" s="35"/>
      <c r="D48" s="7" t="s">
        <v>44</v>
      </c>
      <c r="E48" s="35" t="s">
        <v>45</v>
      </c>
      <c r="F48" s="35"/>
      <c r="G48" s="35"/>
      <c r="H48" s="35" t="s">
        <v>44</v>
      </c>
      <c r="I48" s="35"/>
      <c r="J48" s="35"/>
    </row>
    <row r="49" spans="2:10" x14ac:dyDescent="0.3">
      <c r="B49" s="30"/>
      <c r="C49" s="30"/>
      <c r="D49" s="8"/>
      <c r="E49" s="31"/>
      <c r="F49" s="31"/>
      <c r="G49" s="31"/>
      <c r="H49" s="31"/>
      <c r="I49" s="31"/>
      <c r="J49" s="31"/>
    </row>
    <row r="54" spans="2:10" x14ac:dyDescent="0.3">
      <c r="B54" s="53" t="s">
        <v>56</v>
      </c>
      <c r="C54" s="53"/>
      <c r="D54" s="53"/>
      <c r="E54" s="53"/>
      <c r="F54" s="53"/>
      <c r="G54" s="53"/>
      <c r="H54" s="53"/>
      <c r="I54" s="53"/>
      <c r="J54" s="53"/>
    </row>
    <row r="55" spans="2:10" x14ac:dyDescent="0.3">
      <c r="B55" s="65" t="s">
        <v>57</v>
      </c>
      <c r="C55" s="66"/>
      <c r="D55" s="66"/>
      <c r="E55" s="66"/>
      <c r="F55" s="66"/>
      <c r="G55" s="66"/>
      <c r="H55" s="66"/>
      <c r="I55" s="66"/>
      <c r="J55" s="66"/>
    </row>
    <row r="56" spans="2:10" x14ac:dyDescent="0.3">
      <c r="B56" s="66"/>
      <c r="C56" s="66"/>
      <c r="D56" s="66"/>
      <c r="E56" s="66"/>
      <c r="F56" s="66"/>
      <c r="G56" s="66"/>
      <c r="H56" s="66"/>
      <c r="I56" s="66"/>
      <c r="J56" s="66"/>
    </row>
  </sheetData>
  <mergeCells count="62">
    <mergeCell ref="B55:J55"/>
    <mergeCell ref="B56:J56"/>
    <mergeCell ref="B16:G16"/>
    <mergeCell ref="B17:G17"/>
    <mergeCell ref="B20:J20"/>
    <mergeCell ref="E22:G22"/>
    <mergeCell ref="B21:D21"/>
    <mergeCell ref="B22:D22"/>
    <mergeCell ref="C30:D30"/>
    <mergeCell ref="B33:J33"/>
    <mergeCell ref="C27:D27"/>
    <mergeCell ref="C28:D28"/>
    <mergeCell ref="C29:D29"/>
    <mergeCell ref="B34:J34"/>
    <mergeCell ref="B35:J35"/>
    <mergeCell ref="E36:F36"/>
    <mergeCell ref="B9:G9"/>
    <mergeCell ref="B10:G10"/>
    <mergeCell ref="B6:J6"/>
    <mergeCell ref="B7:J7"/>
    <mergeCell ref="B54:J54"/>
    <mergeCell ref="B8:J8"/>
    <mergeCell ref="B11:G11"/>
    <mergeCell ref="B12:G12"/>
    <mergeCell ref="B13:G13"/>
    <mergeCell ref="B14:G14"/>
    <mergeCell ref="B15:G15"/>
    <mergeCell ref="B25:J25"/>
    <mergeCell ref="B26:J26"/>
    <mergeCell ref="H21:J21"/>
    <mergeCell ref="H22:J22"/>
    <mergeCell ref="E21:G21"/>
    <mergeCell ref="G4:I4"/>
    <mergeCell ref="E3:J3"/>
    <mergeCell ref="B1:J1"/>
    <mergeCell ref="B4:C4"/>
    <mergeCell ref="D4:F4"/>
    <mergeCell ref="E37:F37"/>
    <mergeCell ref="C36:D36"/>
    <mergeCell ref="C37:D37"/>
    <mergeCell ref="B42:J42"/>
    <mergeCell ref="B43:B44"/>
    <mergeCell ref="E38:F38"/>
    <mergeCell ref="E39:F39"/>
    <mergeCell ref="B40:G40"/>
    <mergeCell ref="C38:D38"/>
    <mergeCell ref="C39:D39"/>
    <mergeCell ref="C43:D43"/>
    <mergeCell ref="E43:F43"/>
    <mergeCell ref="G43:H43"/>
    <mergeCell ref="I43:J43"/>
    <mergeCell ref="C44:D44"/>
    <mergeCell ref="E44:F44"/>
    <mergeCell ref="G44:H44"/>
    <mergeCell ref="I44:J44"/>
    <mergeCell ref="B49:C49"/>
    <mergeCell ref="E49:G49"/>
    <mergeCell ref="H49:J49"/>
    <mergeCell ref="B47:J47"/>
    <mergeCell ref="B48:C48"/>
    <mergeCell ref="E48:G48"/>
    <mergeCell ref="H48:J48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19"/>
  <sheetViews>
    <sheetView tabSelected="1" workbookViewId="0">
      <selection activeCell="B10" sqref="B10:D10"/>
    </sheetView>
  </sheetViews>
  <sheetFormatPr baseColWidth="10" defaultRowHeight="16.5" x14ac:dyDescent="0.3"/>
  <cols>
    <col min="2" max="3" width="12.625" customWidth="1"/>
    <col min="4" max="4" width="18.5" customWidth="1"/>
    <col min="8" max="8" width="15" bestFit="1" customWidth="1"/>
    <col min="9" max="9" width="14.125" bestFit="1" customWidth="1"/>
    <col min="10" max="10" width="14.625" bestFit="1" customWidth="1"/>
  </cols>
  <sheetData>
    <row r="5" spans="2:10" ht="27" x14ac:dyDescent="0.3">
      <c r="B5" s="37" t="s">
        <v>0</v>
      </c>
      <c r="C5" s="44"/>
      <c r="D5" s="44"/>
      <c r="E5" s="44"/>
      <c r="F5" s="44"/>
      <c r="G5" s="38"/>
      <c r="H5" s="26" t="s">
        <v>1</v>
      </c>
      <c r="I5" s="27" t="s">
        <v>2</v>
      </c>
      <c r="J5" s="27" t="s">
        <v>3</v>
      </c>
    </row>
    <row r="6" spans="2:10" x14ac:dyDescent="0.3">
      <c r="B6" s="57" t="s">
        <v>51</v>
      </c>
      <c r="C6" s="58"/>
      <c r="D6" s="58"/>
      <c r="E6" s="58"/>
      <c r="F6" s="58"/>
      <c r="G6" s="59"/>
      <c r="H6" s="6">
        <v>400000000</v>
      </c>
      <c r="I6" s="6">
        <v>1434191207</v>
      </c>
      <c r="J6" s="6">
        <f t="shared" ref="J6:J7" si="0">+I6-H6</f>
        <v>1034191207</v>
      </c>
    </row>
    <row r="7" spans="2:10" x14ac:dyDescent="0.3">
      <c r="B7" s="57" t="s">
        <v>55</v>
      </c>
      <c r="C7" s="58"/>
      <c r="D7" s="58"/>
      <c r="E7" s="58"/>
      <c r="F7" s="58"/>
      <c r="G7" s="59"/>
      <c r="H7" s="6">
        <v>0</v>
      </c>
      <c r="I7" s="6">
        <v>2862159209</v>
      </c>
      <c r="J7" s="6">
        <f t="shared" si="0"/>
        <v>2862159209</v>
      </c>
    </row>
    <row r="10" spans="2:10" x14ac:dyDescent="0.3">
      <c r="B10" s="70" t="s">
        <v>19</v>
      </c>
      <c r="C10" s="70"/>
      <c r="D10" s="71" t="s">
        <v>20</v>
      </c>
      <c r="E10" s="70" t="s">
        <v>0</v>
      </c>
      <c r="F10" s="70"/>
      <c r="G10" s="70"/>
      <c r="H10" s="72" t="s">
        <v>1</v>
      </c>
      <c r="I10" s="72" t="s">
        <v>2</v>
      </c>
      <c r="J10" s="72" t="s">
        <v>3</v>
      </c>
    </row>
    <row r="11" spans="2:10" ht="43.5" customHeight="1" x14ac:dyDescent="0.3">
      <c r="B11" s="73" t="s">
        <v>58</v>
      </c>
      <c r="C11" s="73"/>
      <c r="D11" s="73" t="s">
        <v>59</v>
      </c>
      <c r="E11" s="36" t="s">
        <v>49</v>
      </c>
      <c r="F11" s="36"/>
      <c r="G11" s="36"/>
      <c r="H11" s="6">
        <v>138448220</v>
      </c>
      <c r="I11" s="6">
        <v>88536000</v>
      </c>
      <c r="J11" s="6">
        <f t="shared" ref="J11:J16" si="1">+I11-H11</f>
        <v>-49912220</v>
      </c>
    </row>
    <row r="12" spans="2:10" x14ac:dyDescent="0.3">
      <c r="B12" s="73"/>
      <c r="C12" s="73"/>
      <c r="D12" s="73"/>
      <c r="E12" s="36" t="s">
        <v>50</v>
      </c>
      <c r="F12" s="36"/>
      <c r="G12" s="36"/>
      <c r="H12" s="6">
        <v>339748271</v>
      </c>
      <c r="I12" s="6">
        <v>368900000</v>
      </c>
      <c r="J12" s="6">
        <f t="shared" si="1"/>
        <v>29151729</v>
      </c>
    </row>
    <row r="13" spans="2:10" ht="47.25" customHeight="1" x14ac:dyDescent="0.3">
      <c r="B13" s="73"/>
      <c r="C13" s="73"/>
      <c r="D13" s="73"/>
      <c r="E13" s="75" t="s">
        <v>62</v>
      </c>
      <c r="F13" s="75"/>
      <c r="G13" s="75"/>
      <c r="H13" s="76"/>
      <c r="I13" s="76"/>
      <c r="J13" s="76"/>
    </row>
    <row r="14" spans="2:10" ht="45.75" customHeight="1" x14ac:dyDescent="0.3">
      <c r="B14" s="73"/>
      <c r="C14" s="73"/>
      <c r="D14" s="73"/>
      <c r="E14" s="74" t="s">
        <v>63</v>
      </c>
      <c r="F14" s="74"/>
      <c r="G14" s="74"/>
      <c r="H14" s="77"/>
      <c r="I14" s="77"/>
      <c r="J14" s="77"/>
    </row>
    <row r="15" spans="2:10" ht="16.5" customHeight="1" x14ac:dyDescent="0.3">
      <c r="B15" s="73" t="s">
        <v>60</v>
      </c>
      <c r="C15" s="73"/>
      <c r="D15" s="73" t="s">
        <v>61</v>
      </c>
      <c r="E15" s="36" t="s">
        <v>52</v>
      </c>
      <c r="F15" s="36"/>
      <c r="G15" s="36"/>
      <c r="H15" s="6">
        <v>13366955137</v>
      </c>
      <c r="I15" s="6">
        <v>9828859781</v>
      </c>
      <c r="J15" s="6">
        <f>+I15-H15</f>
        <v>-3538095356</v>
      </c>
    </row>
    <row r="16" spans="2:10" x14ac:dyDescent="0.3">
      <c r="B16" s="73"/>
      <c r="C16" s="73"/>
      <c r="D16" s="73"/>
      <c r="E16" s="36" t="s">
        <v>53</v>
      </c>
      <c r="F16" s="36"/>
      <c r="G16" s="36"/>
      <c r="H16" s="6">
        <v>2980695098</v>
      </c>
      <c r="I16" s="6">
        <v>3144588484</v>
      </c>
      <c r="J16" s="6">
        <f>+I16-H16</f>
        <v>163893386</v>
      </c>
    </row>
    <row r="17" spans="2:10" ht="33.75" customHeight="1" x14ac:dyDescent="0.3">
      <c r="B17" s="73"/>
      <c r="C17" s="73"/>
      <c r="D17" s="73"/>
      <c r="E17" s="73" t="s">
        <v>54</v>
      </c>
      <c r="F17" s="73"/>
      <c r="G17" s="73"/>
      <c r="H17" s="6">
        <v>4997261186</v>
      </c>
      <c r="I17" s="6">
        <v>4495873231</v>
      </c>
      <c r="J17" s="6">
        <f>+I17-H17</f>
        <v>-501387955</v>
      </c>
    </row>
    <row r="18" spans="2:10" ht="51" customHeight="1" x14ac:dyDescent="0.3">
      <c r="B18" s="73"/>
      <c r="C18" s="73"/>
      <c r="D18" s="73"/>
      <c r="E18" s="75" t="s">
        <v>62</v>
      </c>
      <c r="F18" s="75"/>
      <c r="G18" s="75"/>
      <c r="H18" s="76"/>
      <c r="I18" s="76"/>
      <c r="J18" s="76"/>
    </row>
    <row r="19" spans="2:10" ht="51" customHeight="1" x14ac:dyDescent="0.3">
      <c r="B19" s="73"/>
      <c r="C19" s="73"/>
      <c r="D19" s="73"/>
      <c r="E19" s="74" t="s">
        <v>63</v>
      </c>
      <c r="F19" s="74"/>
      <c r="G19" s="74"/>
      <c r="H19" s="77"/>
      <c r="I19" s="77"/>
      <c r="J19" s="77"/>
    </row>
  </sheetData>
  <mergeCells count="18">
    <mergeCell ref="E19:G19"/>
    <mergeCell ref="B15:C19"/>
    <mergeCell ref="D15:D19"/>
    <mergeCell ref="E13:G13"/>
    <mergeCell ref="E18:G18"/>
    <mergeCell ref="E14:G14"/>
    <mergeCell ref="D11:D14"/>
    <mergeCell ref="B11:C14"/>
    <mergeCell ref="E15:G15"/>
    <mergeCell ref="E16:G16"/>
    <mergeCell ref="E17:G17"/>
    <mergeCell ref="E10:G10"/>
    <mergeCell ref="E11:G11"/>
    <mergeCell ref="E12:G12"/>
    <mergeCell ref="B5:G5"/>
    <mergeCell ref="B7:G7"/>
    <mergeCell ref="B6:G6"/>
    <mergeCell ref="B10:C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Duque G</dc:creator>
  <cp:lastModifiedBy>DANIELA</cp:lastModifiedBy>
  <dcterms:created xsi:type="dcterms:W3CDTF">2021-12-16T14:56:56Z</dcterms:created>
  <dcterms:modified xsi:type="dcterms:W3CDTF">2022-06-03T18:15:47Z</dcterms:modified>
</cp:coreProperties>
</file>